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0D9C650-3822-43C5-AE79-9256BB61B2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C14" i="4"/>
  <c r="G14" i="4"/>
  <c r="F10" i="4"/>
  <c r="C11" i="4"/>
  <c r="F11" i="4"/>
  <c r="O11" i="4"/>
  <c r="G11" i="4"/>
  <c r="N12" i="4"/>
  <c r="N17" i="4"/>
  <c r="N8" i="4"/>
  <c r="C6" i="4" l="1"/>
  <c r="C18" i="4" s="1"/>
  <c r="G6" i="4"/>
  <c r="C15" i="4"/>
  <c r="N15" i="4"/>
  <c r="G15" i="4"/>
  <c r="T15" i="4" s="1"/>
  <c r="F15" i="4"/>
  <c r="C9" i="4"/>
  <c r="T9" i="4" s="1"/>
  <c r="E9" i="4"/>
  <c r="C7" i="4"/>
  <c r="E7" i="4"/>
  <c r="N7" i="4"/>
  <c r="O7" i="4"/>
  <c r="Q18" i="4"/>
  <c r="P18" i="4"/>
  <c r="O18" i="4"/>
  <c r="M18" i="4"/>
  <c r="L18" i="4"/>
  <c r="K18" i="4"/>
  <c r="J18" i="4"/>
  <c r="I18" i="4"/>
  <c r="H18" i="4"/>
  <c r="G18" i="4"/>
  <c r="F18" i="4"/>
  <c r="E18" i="4"/>
  <c r="D18" i="4"/>
  <c r="B18" i="4"/>
  <c r="T17" i="4"/>
  <c r="T16" i="4"/>
  <c r="T14" i="4"/>
  <c r="T13" i="4"/>
  <c r="T12" i="4"/>
  <c r="T11" i="4"/>
  <c r="T10" i="4"/>
  <c r="T8" i="4"/>
  <c r="T7" i="4"/>
  <c r="S18" i="4"/>
  <c r="R18" i="4"/>
  <c r="N18" i="4" l="1"/>
  <c r="T6" i="4"/>
  <c r="T18" i="4" s="1"/>
</calcChain>
</file>

<file path=xl/sharedStrings.xml><?xml version="1.0" encoding="utf-8"?>
<sst xmlns="http://schemas.openxmlformats.org/spreadsheetml/2006/main" count="55" uniqueCount="55">
  <si>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</si>
  <si>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</si>
  <si>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</si>
  <si>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</si>
  <si>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</si>
  <si>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</si>
  <si>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</si>
  <si>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</si>
  <si>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</si>
  <si>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</si>
  <si>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</si>
  <si>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</si>
  <si>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</si>
  <si>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</si>
  <si>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</si>
  <si>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</si>
  <si>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</si>
  <si>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</si>
  <si>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</si>
  <si>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</si>
  <si>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</si>
  <si>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</si>
  <si>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</si>
  <si>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</si>
  <si>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</si>
  <si>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</si>
  <si>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</si>
  <si>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</si>
  <si>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</si>
  <si>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</si>
  <si>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</si>
  <si>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</si>
  <si>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</si>
  <si>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</si>
  <si>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KUD</t>
  </si>
  <si>
    <t>KSU</t>
  </si>
  <si>
    <t>ABRI</t>
  </si>
  <si>
    <t>KPN</t>
  </si>
  <si>
    <t>Kopkar</t>
  </si>
  <si>
    <t>KSP</t>
  </si>
  <si>
    <t>Jasa</t>
  </si>
  <si>
    <t>Angkutan</t>
  </si>
  <si>
    <t>Industri</t>
  </si>
  <si>
    <t>Koppas</t>
  </si>
  <si>
    <t>Koppontren</t>
  </si>
  <si>
    <t>Kopwan</t>
  </si>
  <si>
    <t>Kopnel</t>
  </si>
  <si>
    <t>Koptan</t>
  </si>
  <si>
    <t>Kopikra</t>
  </si>
  <si>
    <t>Kopnak</t>
  </si>
  <si>
    <t>KPRI</t>
  </si>
  <si>
    <t>Lain-lain</t>
  </si>
  <si>
    <t>Jumlah</t>
  </si>
  <si>
    <t xml:space="preserve">Volume Usaha Koperasi Menurut Jenis dan Kecamatan </t>
  </si>
  <si>
    <t>di Kabupaten Batu Bara ( Unit )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</si>
</sst>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E52A-E864-428C-88EF-03025161D204}">
  <dimension ref="A1:T32"/>
  <sheetViews>
    <sheetView tabSelected="1" topLeftCell="I14" workbookViewId="0">
      <selection activeCell="Q23" sqref="Q23:R32"/>
    </sheetView>
  </sheetViews>
  <sheetFormatPr defaultRowHeight="14.4" x14ac:dyDescent="0.3"/>
  <cols>
    <col min="1" max="1" width="17.21875" customWidth="1"/>
    <col min="2" max="4" width="13.6640625" customWidth="1"/>
    <col min="5" max="5" width="14.77734375" bestFit="1" customWidth="1"/>
    <col min="6" max="19" width="13.6640625" customWidth="1"/>
    <col min="20" max="20" width="14.5546875" customWidth="1"/>
  </cols>
  <sheetData>
    <row r="1" spans="1:20" ht="18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 t="s">
        <v>53</v>
      </c>
      <c r="M1" s="16"/>
      <c r="N1" s="16"/>
      <c r="O1" s="16"/>
      <c r="P1" s="16"/>
      <c r="Q1" s="16"/>
      <c r="R1" s="16"/>
      <c r="S1" s="16"/>
      <c r="T1" s="16"/>
    </row>
    <row r="2" spans="1:20" ht="18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 t="s">
        <v>54</v>
      </c>
      <c r="M2" s="16"/>
      <c r="N2" s="16"/>
      <c r="O2" s="16"/>
      <c r="P2" s="16"/>
      <c r="Q2" s="16"/>
      <c r="R2" s="16"/>
      <c r="S2" s="16"/>
      <c r="T2" s="16"/>
    </row>
    <row r="3" spans="1:20" ht="18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x14ac:dyDescent="0.3">
      <c r="A4" s="1" t="s">
        <v>13</v>
      </c>
      <c r="B4" s="9" t="s">
        <v>34</v>
      </c>
      <c r="C4" s="9" t="s">
        <v>35</v>
      </c>
      <c r="D4" s="9" t="s">
        <v>36</v>
      </c>
      <c r="E4" s="9" t="s">
        <v>37</v>
      </c>
      <c r="F4" s="9" t="s">
        <v>38</v>
      </c>
      <c r="G4" s="9" t="s">
        <v>39</v>
      </c>
      <c r="H4" s="9" t="s">
        <v>40</v>
      </c>
      <c r="I4" s="9" t="s">
        <v>41</v>
      </c>
      <c r="J4" s="9" t="s">
        <v>42</v>
      </c>
      <c r="K4" s="9" t="s">
        <v>43</v>
      </c>
      <c r="L4" s="9" t="s">
        <v>44</v>
      </c>
      <c r="M4" s="9" t="s">
        <v>45</v>
      </c>
      <c r="N4" s="9" t="s">
        <v>46</v>
      </c>
      <c r="O4" s="9" t="s">
        <v>47</v>
      </c>
      <c r="P4" s="9" t="s">
        <v>48</v>
      </c>
      <c r="Q4" s="9" t="s">
        <v>49</v>
      </c>
      <c r="R4" s="9" t="s">
        <v>50</v>
      </c>
      <c r="S4" s="9" t="s">
        <v>51</v>
      </c>
      <c r="T4" s="9" t="s">
        <v>52</v>
      </c>
    </row>
    <row r="5" spans="1:20" x14ac:dyDescent="0.3">
      <c r="A5" s="7" t="s">
        <v>14</v>
      </c>
      <c r="B5" s="8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</row>
    <row r="6" spans="1:20" x14ac:dyDescent="0.3">
      <c r="A6" s="3" t="s">
        <v>0</v>
      </c>
      <c r="B6" s="11">
        <v>0</v>
      </c>
      <c r="C6" s="11">
        <f>480275000</f>
        <v>480275000</v>
      </c>
      <c r="D6" s="11">
        <v>0</v>
      </c>
      <c r="E6" s="11">
        <v>0</v>
      </c>
      <c r="F6" s="11">
        <v>0</v>
      </c>
      <c r="G6" s="11">
        <f>82000000</f>
        <v>82000000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f>SUM(B6:S6)</f>
        <v>562275000</v>
      </c>
    </row>
    <row r="7" spans="1:20" x14ac:dyDescent="0.3">
      <c r="A7" s="4" t="s">
        <v>1</v>
      </c>
      <c r="B7" s="12">
        <v>0</v>
      </c>
      <c r="C7" s="12">
        <f>102528000</f>
        <v>102528000</v>
      </c>
      <c r="D7" s="12">
        <v>0</v>
      </c>
      <c r="E7" s="12">
        <f>747000000</f>
        <v>747000000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>6786600000</f>
        <v>6786600000</v>
      </c>
      <c r="O7" s="12">
        <f>5000000</f>
        <v>5000000</v>
      </c>
      <c r="P7" s="12">
        <v>0</v>
      </c>
      <c r="Q7" s="12">
        <v>0</v>
      </c>
      <c r="R7" s="12">
        <v>0</v>
      </c>
      <c r="S7" s="12">
        <v>0</v>
      </c>
      <c r="T7" s="11">
        <f t="shared" ref="T7:T17" si="0">SUM(B7:S7)</f>
        <v>7641128000</v>
      </c>
    </row>
    <row r="8" spans="1:20" x14ac:dyDescent="0.3">
      <c r="A8" s="5" t="s">
        <v>2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f>10000000</f>
        <v>10000000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f t="shared" si="0"/>
        <v>10000000</v>
      </c>
    </row>
    <row r="9" spans="1:20" x14ac:dyDescent="0.3">
      <c r="A9" s="2" t="s">
        <v>3</v>
      </c>
      <c r="B9" s="12">
        <v>0</v>
      </c>
      <c r="C9" s="12">
        <f>72397977</f>
        <v>72397977</v>
      </c>
      <c r="D9" s="12">
        <v>0</v>
      </c>
      <c r="E9" s="12">
        <f>690539984</f>
        <v>690539984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1">
        <f t="shared" si="0"/>
        <v>762937961</v>
      </c>
    </row>
    <row r="10" spans="1:20" x14ac:dyDescent="0.3">
      <c r="A10" s="3" t="s">
        <v>4</v>
      </c>
      <c r="B10" s="11">
        <v>0</v>
      </c>
      <c r="C10" s="11">
        <v>0</v>
      </c>
      <c r="D10" s="11">
        <v>0</v>
      </c>
      <c r="E10" s="11">
        <v>0</v>
      </c>
      <c r="F10" s="11">
        <f>1138495416</f>
        <v>1138495416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f t="shared" si="0"/>
        <v>1138495416</v>
      </c>
    </row>
    <row r="11" spans="1:20" x14ac:dyDescent="0.3">
      <c r="A11" s="2" t="s">
        <v>5</v>
      </c>
      <c r="B11" s="12">
        <v>0</v>
      </c>
      <c r="C11" s="12">
        <f>3714810000</f>
        <v>3714810000</v>
      </c>
      <c r="D11" s="12">
        <v>0</v>
      </c>
      <c r="E11" s="12">
        <f>11720389838</f>
        <v>11720389838</v>
      </c>
      <c r="F11" s="12">
        <f>4482637534</f>
        <v>4482637534</v>
      </c>
      <c r="G11" s="12">
        <f>2984900000</f>
        <v>2984900000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f>21250000</f>
        <v>21250000</v>
      </c>
      <c r="P11" s="12">
        <v>0</v>
      </c>
      <c r="Q11" s="12">
        <v>0</v>
      </c>
      <c r="R11" s="12">
        <v>0</v>
      </c>
      <c r="S11" s="12">
        <v>0</v>
      </c>
      <c r="T11" s="11">
        <f t="shared" si="0"/>
        <v>22923987372</v>
      </c>
    </row>
    <row r="12" spans="1:20" x14ac:dyDescent="0.3">
      <c r="A12" s="3" t="s">
        <v>6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f>282650000</f>
        <v>282650000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f t="shared" si="0"/>
        <v>282650000</v>
      </c>
    </row>
    <row r="13" spans="1:20" x14ac:dyDescent="0.3">
      <c r="A13" s="2" t="s">
        <v>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1">
        <f t="shared" si="0"/>
        <v>0</v>
      </c>
    </row>
    <row r="14" spans="1:20" x14ac:dyDescent="0.3">
      <c r="A14" s="3" t="s">
        <v>8</v>
      </c>
      <c r="B14" s="11">
        <v>0</v>
      </c>
      <c r="C14" s="11">
        <f>975852000</f>
        <v>975852000</v>
      </c>
      <c r="D14" s="11">
        <v>0</v>
      </c>
      <c r="E14" s="11">
        <v>0</v>
      </c>
      <c r="F14" s="11">
        <v>0</v>
      </c>
      <c r="G14" s="11">
        <f>517292410</f>
        <v>517292410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f t="shared" si="0"/>
        <v>1493144410</v>
      </c>
    </row>
    <row r="15" spans="1:20" x14ac:dyDescent="0.3">
      <c r="A15" s="2" t="s">
        <v>9</v>
      </c>
      <c r="B15" s="12">
        <v>0</v>
      </c>
      <c r="C15" s="12">
        <f>144381650</f>
        <v>144381650</v>
      </c>
      <c r="D15" s="12">
        <v>0</v>
      </c>
      <c r="E15" s="12">
        <v>0</v>
      </c>
      <c r="F15" s="12">
        <f>758828422</f>
        <v>758828422</v>
      </c>
      <c r="G15" s="12">
        <f>1665621000</f>
        <v>1665621000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f>18000000</f>
        <v>18000000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1">
        <f t="shared" si="0"/>
        <v>2586831072</v>
      </c>
    </row>
    <row r="16" spans="1:20" x14ac:dyDescent="0.3">
      <c r="A16" s="3" t="s">
        <v>10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f t="shared" si="0"/>
        <v>0</v>
      </c>
    </row>
    <row r="17" spans="1:20" x14ac:dyDescent="0.3">
      <c r="A17" s="2" t="s">
        <v>11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f>210650000</f>
        <v>210650000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1">
        <f t="shared" si="0"/>
        <v>210650000</v>
      </c>
    </row>
    <row r="18" spans="1:20" x14ac:dyDescent="0.3">
      <c r="A18" s="6" t="s">
        <v>12</v>
      </c>
      <c r="B18" s="13">
        <f>SUM(B6:B17)</f>
        <v>0</v>
      </c>
      <c r="C18" s="13">
        <f t="shared" ref="C18:T18" si="1">SUM(C6:C17)</f>
        <v>5490244627</v>
      </c>
      <c r="D18" s="13">
        <f t="shared" si="1"/>
        <v>0</v>
      </c>
      <c r="E18" s="13">
        <f t="shared" si="1"/>
        <v>13157929822</v>
      </c>
      <c r="F18" s="13">
        <f t="shared" si="1"/>
        <v>6379961372</v>
      </c>
      <c r="G18" s="13">
        <f t="shared" si="1"/>
        <v>5249813410</v>
      </c>
      <c r="H18" s="13">
        <f t="shared" si="1"/>
        <v>0</v>
      </c>
      <c r="I18" s="13">
        <f t="shared" si="1"/>
        <v>0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13">
        <f t="shared" si="1"/>
        <v>0</v>
      </c>
      <c r="N18" s="13">
        <f t="shared" si="1"/>
        <v>7307900000</v>
      </c>
      <c r="O18" s="13">
        <f t="shared" si="1"/>
        <v>26250000</v>
      </c>
      <c r="P18" s="13">
        <f t="shared" si="1"/>
        <v>0</v>
      </c>
      <c r="Q18" s="13">
        <f t="shared" si="1"/>
        <v>0</v>
      </c>
      <c r="R18" s="13">
        <f t="shared" si="1"/>
        <v>0</v>
      </c>
      <c r="S18" s="13">
        <f t="shared" si="1"/>
        <v>0</v>
      </c>
      <c r="T18" s="13">
        <f t="shared" si="1"/>
        <v>37612099231</v>
      </c>
    </row>
    <row r="19" spans="1:20" x14ac:dyDescent="0.3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3" spans="1:20" ht="15.6" x14ac:dyDescent="0.3">
      <c r="Q23" s="17"/>
      <c r="R23" s="18"/>
    </row>
    <row r="24" spans="1:20" ht="15.6" x14ac:dyDescent="0.3">
      <c r="Q24" s="17"/>
      <c r="R24" s="18"/>
    </row>
    <row r="25" spans="1:20" ht="15.6" x14ac:dyDescent="0.3">
      <c r="Q25" s="17"/>
      <c r="R25" s="18"/>
    </row>
    <row r="26" spans="1:20" ht="15.6" x14ac:dyDescent="0.3">
      <c r="Q26" s="17"/>
      <c r="R26" s="18"/>
    </row>
    <row r="27" spans="1:20" ht="15.6" x14ac:dyDescent="0.3">
      <c r="Q27" s="18"/>
      <c r="R27" s="18"/>
    </row>
    <row r="28" spans="1:20" ht="15.6" x14ac:dyDescent="0.3">
      <c r="Q28" s="18"/>
      <c r="R28" s="18"/>
    </row>
    <row r="29" spans="1:20" ht="15.6" x14ac:dyDescent="0.3">
      <c r="Q29" s="18"/>
      <c r="R29" s="18"/>
    </row>
    <row r="30" spans="1:20" ht="15.6" x14ac:dyDescent="0.3">
      <c r="Q30" s="19"/>
      <c r="R30" s="18"/>
    </row>
    <row r="31" spans="1:20" ht="15.6" x14ac:dyDescent="0.3">
      <c r="Q31" s="19"/>
      <c r="R31" s="18"/>
    </row>
    <row r="32" spans="1:20" ht="15.6" x14ac:dyDescent="0.3">
      <c r="Q32" s="19"/>
      <c r="R3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2025-02-05T09:12:53Z</dcterms:modified>
</cp:coreProperties>
</file>